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 в зак собрание\2016\Пыхтин 2\"/>
    </mc:Choice>
  </mc:AlternateContent>
  <bookViews>
    <workbookView xWindow="480" yWindow="36" windowWidth="18192" windowHeight="11316"/>
  </bookViews>
  <sheets>
    <sheet name="новый расчет" sheetId="1" r:id="rId1"/>
  </sheets>
  <calcPr calcId="152511"/>
</workbook>
</file>

<file path=xl/calcChain.xml><?xml version="1.0" encoding="utf-8"?>
<calcChain xmlns="http://schemas.openxmlformats.org/spreadsheetml/2006/main">
  <c r="C11" i="1" l="1"/>
  <c r="B11" i="1"/>
  <c r="I10" i="1"/>
  <c r="H10" i="1"/>
  <c r="I9" i="1"/>
  <c r="H9" i="1"/>
  <c r="I8" i="1"/>
  <c r="H8" i="1"/>
  <c r="I11" i="1" l="1"/>
  <c r="J8" i="1"/>
  <c r="J9" i="1"/>
  <c r="K9" i="1" s="1"/>
  <c r="J10" i="1"/>
  <c r="K10" i="1" s="1"/>
  <c r="H11" i="1"/>
  <c r="J11" i="1" l="1"/>
  <c r="K8" i="1"/>
  <c r="K11" i="1" s="1"/>
</calcChain>
</file>

<file path=xl/sharedStrings.xml><?xml version="1.0" encoding="utf-8"?>
<sst xmlns="http://schemas.openxmlformats.org/spreadsheetml/2006/main" count="20" uniqueCount="15">
  <si>
    <t>Расчет потребности средств областного бюджета на компенсации уплаты взноса на капитальный ремонт гражданам старше 70 лет</t>
  </si>
  <si>
    <t>Категория граждан</t>
  </si>
  <si>
    <t>Численность, чел.</t>
  </si>
  <si>
    <t>Минимальный взнос на кап. ремонт, руб</t>
  </si>
  <si>
    <t>Размер льготы, %</t>
  </si>
  <si>
    <r>
      <t>Региональный стандарт площади, м</t>
    </r>
    <r>
      <rPr>
        <b/>
        <vertAlign val="superscript"/>
        <sz val="9"/>
        <color theme="1"/>
        <rFont val="Calibri"/>
        <family val="2"/>
        <charset val="204"/>
        <scheme val="minor"/>
      </rPr>
      <t>2</t>
    </r>
  </si>
  <si>
    <t>Потребность на год</t>
  </si>
  <si>
    <t>Стоимость доставки через отделения почты, 1,8%</t>
  </si>
  <si>
    <t>Всего, руб</t>
  </si>
  <si>
    <t>Одинокопроживающих</t>
  </si>
  <si>
    <t xml:space="preserve">В семьях </t>
  </si>
  <si>
    <t>70-79 лет</t>
  </si>
  <si>
    <t>80 лет и старше</t>
  </si>
  <si>
    <t>Итого:</t>
  </si>
  <si>
    <t xml:space="preserve">Приложение к финансово-экономическому обоснованию 
к проекту закона Новосибирской области "О компенсации расходов на уплату взноса на капитальный ремонт общего имущества в многоквартирном доме отдельным категориям граждан, проживающим на территории Новосибирской области"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</si>
</sst>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vertAlign val="superscript"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4" fontId="0" fillId="0" borderId="2" xfId="0" applyNumberFormat="1" applyBorder="1"/>
    <xf numFmtId="9" fontId="0" fillId="0" borderId="2" xfId="0" applyNumberFormat="1" applyBorder="1"/>
    <xf numFmtId="0" fontId="0" fillId="0" borderId="2" xfId="0" applyBorder="1"/>
    <xf numFmtId="0" fontId="0" fillId="0" borderId="2" xfId="0" applyFill="1" applyBorder="1" applyAlignment="1">
      <alignment horizont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2" xfId="0" applyFont="1" applyBorder="1" applyAlignment="1"/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tabSelected="1" workbookViewId="0">
      <selection activeCell="J8" sqref="J8"/>
    </sheetView>
  </sheetViews>
  <sheetFormatPr defaultRowHeight="14.4" x14ac:dyDescent="0.3"/>
  <cols>
    <col min="1" max="1" width="15.33203125" customWidth="1"/>
    <col min="2" max="2" width="12.88671875" customWidth="1"/>
    <col min="3" max="3" width="11.44140625" customWidth="1"/>
    <col min="4" max="4" width="12.88671875" customWidth="1"/>
    <col min="5" max="5" width="8" customWidth="1"/>
    <col min="6" max="6" width="12.33203125" customWidth="1"/>
    <col min="7" max="7" width="9.33203125" customWidth="1"/>
    <col min="8" max="8" width="15.33203125" customWidth="1"/>
    <col min="9" max="9" width="13" customWidth="1"/>
    <col min="10" max="10" width="12.88671875" customWidth="1"/>
    <col min="11" max="11" width="16.109375" customWidth="1"/>
  </cols>
  <sheetData>
    <row r="1" spans="1:11" x14ac:dyDescent="0.3">
      <c r="K1" s="1"/>
    </row>
    <row r="2" spans="1:11" s="2" customFormat="1" ht="75" customHeight="1" x14ac:dyDescent="0.3">
      <c r="G2" s="10" t="s">
        <v>14</v>
      </c>
      <c r="H2" s="11"/>
      <c r="I2" s="11"/>
      <c r="J2" s="11"/>
      <c r="K2" s="11"/>
    </row>
    <row r="3" spans="1:11" x14ac:dyDescent="0.3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3"/>
      <c r="K3" s="13"/>
    </row>
    <row r="4" spans="1:11" x14ac:dyDescent="0.3">
      <c r="A4" s="12"/>
      <c r="B4" s="12"/>
      <c r="C4" s="12"/>
      <c r="D4" s="12"/>
      <c r="E4" s="12"/>
      <c r="F4" s="12"/>
      <c r="G4" s="12"/>
      <c r="H4" s="12"/>
      <c r="I4" s="12"/>
      <c r="J4" s="13"/>
      <c r="K4" s="13"/>
    </row>
    <row r="6" spans="1:11" ht="29.25" customHeight="1" x14ac:dyDescent="0.3">
      <c r="A6" s="14" t="s">
        <v>1</v>
      </c>
      <c r="B6" s="16" t="s">
        <v>2</v>
      </c>
      <c r="C6" s="16"/>
      <c r="D6" s="17" t="s">
        <v>3</v>
      </c>
      <c r="E6" s="14" t="s">
        <v>4</v>
      </c>
      <c r="F6" s="17" t="s">
        <v>5</v>
      </c>
      <c r="G6" s="16"/>
      <c r="H6" s="17" t="s">
        <v>6</v>
      </c>
      <c r="I6" s="20"/>
      <c r="J6" s="14" t="s">
        <v>7</v>
      </c>
      <c r="K6" s="21" t="s">
        <v>8</v>
      </c>
    </row>
    <row r="7" spans="1:11" ht="29.25" customHeight="1" x14ac:dyDescent="0.3">
      <c r="A7" s="15"/>
      <c r="B7" s="3" t="s">
        <v>9</v>
      </c>
      <c r="C7" s="4" t="s">
        <v>10</v>
      </c>
      <c r="D7" s="18"/>
      <c r="E7" s="19"/>
      <c r="F7" s="3" t="s">
        <v>9</v>
      </c>
      <c r="G7" s="3" t="s">
        <v>10</v>
      </c>
      <c r="H7" s="3" t="s">
        <v>9</v>
      </c>
      <c r="I7" s="4" t="s">
        <v>10</v>
      </c>
      <c r="J7" s="15"/>
      <c r="K7" s="22"/>
    </row>
    <row r="8" spans="1:11" ht="19.5" customHeight="1" x14ac:dyDescent="0.3">
      <c r="A8" s="5" t="s">
        <v>11</v>
      </c>
      <c r="B8" s="6">
        <v>22771</v>
      </c>
      <c r="C8" s="6">
        <v>15050</v>
      </c>
      <c r="D8" s="6">
        <v>6.1</v>
      </c>
      <c r="E8" s="7">
        <v>0.5</v>
      </c>
      <c r="F8" s="8">
        <v>33</v>
      </c>
      <c r="G8" s="8">
        <v>21</v>
      </c>
      <c r="H8" s="6">
        <f>B8*D8*F8/2*12</f>
        <v>27502813.799999997</v>
      </c>
      <c r="I8" s="6">
        <f>C8*D8*G8/2*12</f>
        <v>11567430</v>
      </c>
      <c r="J8" s="6">
        <f>(H8+I8)*1.8%</f>
        <v>703264.38840000005</v>
      </c>
      <c r="K8" s="6">
        <f>H8+I8+J8</f>
        <v>39773508.1884</v>
      </c>
    </row>
    <row r="9" spans="1:11" ht="19.5" customHeight="1" x14ac:dyDescent="0.3">
      <c r="A9" s="5" t="s">
        <v>12</v>
      </c>
      <c r="B9" s="6">
        <v>13997</v>
      </c>
      <c r="C9" s="6">
        <v>8503</v>
      </c>
      <c r="D9" s="6">
        <v>6.1</v>
      </c>
      <c r="E9" s="7">
        <v>0.5</v>
      </c>
      <c r="F9" s="8">
        <v>33</v>
      </c>
      <c r="G9" s="8">
        <v>21</v>
      </c>
      <c r="H9" s="6">
        <f>B9*D9*F9/2*12</f>
        <v>16905576.600000001</v>
      </c>
      <c r="I9" s="6">
        <f>C9*D9*G9/2*12</f>
        <v>6535405.7999999989</v>
      </c>
      <c r="J9" s="6">
        <f>(H9+I9)*1.8%</f>
        <v>421937.68320000003</v>
      </c>
      <c r="K9" s="6">
        <f>H9+I9+J9</f>
        <v>23862920.0832</v>
      </c>
    </row>
    <row r="10" spans="1:11" ht="19.5" customHeight="1" x14ac:dyDescent="0.3">
      <c r="A10" s="5" t="s">
        <v>12</v>
      </c>
      <c r="B10" s="6">
        <v>10116</v>
      </c>
      <c r="C10" s="6">
        <v>6145</v>
      </c>
      <c r="D10" s="6">
        <v>6.1</v>
      </c>
      <c r="E10" s="7">
        <v>1</v>
      </c>
      <c r="F10" s="8">
        <v>33</v>
      </c>
      <c r="G10" s="8">
        <v>21</v>
      </c>
      <c r="H10" s="6">
        <f>B10*D10*F10*12</f>
        <v>24436209.600000001</v>
      </c>
      <c r="I10" s="6">
        <f>C10*D10*G10*12</f>
        <v>9446094</v>
      </c>
      <c r="J10" s="6">
        <f>(H10+I10)*1.8%</f>
        <v>609881.46480000007</v>
      </c>
      <c r="K10" s="6">
        <f>H10+I10+J10</f>
        <v>34492185.064800002</v>
      </c>
    </row>
    <row r="11" spans="1:11" ht="21" customHeight="1" x14ac:dyDescent="0.3">
      <c r="A11" s="9" t="s">
        <v>13</v>
      </c>
      <c r="B11" s="6">
        <f>SUM(B8:B9)</f>
        <v>36768</v>
      </c>
      <c r="C11" s="6">
        <f>SUM(C8:C9)</f>
        <v>23553</v>
      </c>
      <c r="D11" s="6">
        <v>6.1</v>
      </c>
      <c r="E11" s="6"/>
      <c r="F11" s="8">
        <v>33</v>
      </c>
      <c r="G11" s="8">
        <v>21</v>
      </c>
      <c r="H11" s="6">
        <f>SUM(H8:H10)</f>
        <v>68844600</v>
      </c>
      <c r="I11" s="6">
        <f t="shared" ref="I11:K11" si="0">SUM(I8:I10)</f>
        <v>27548929.799999997</v>
      </c>
      <c r="J11" s="6">
        <f t="shared" si="0"/>
        <v>1735083.5364000001</v>
      </c>
      <c r="K11" s="6">
        <f t="shared" si="0"/>
        <v>98128613.336400002</v>
      </c>
    </row>
  </sheetData>
  <mergeCells count="10">
    <mergeCell ref="G2:K2"/>
    <mergeCell ref="A3:K4"/>
    <mergeCell ref="A6:A7"/>
    <mergeCell ref="B6:C6"/>
    <mergeCell ref="D6:D7"/>
    <mergeCell ref="E6:E7"/>
    <mergeCell ref="F6:G6"/>
    <mergeCell ref="H6:I6"/>
    <mergeCell ref="J6:J7"/>
    <mergeCell ref="K6:K7"/>
  </mergeCells>
  <pageMargins left="0.7" right="0.7" top="0.75" bottom="0.75" header="0.3" footer="0.3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новый расчет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mjv</dc:creator>
  <cp:lastModifiedBy>Зуборева Елена Алексеевна</cp:lastModifiedBy>
  <cp:lastPrinted>2016-04-05T04:45:58Z</cp:lastPrinted>
  <dcterms:created xsi:type="dcterms:W3CDTF">2016-04-05T04:17:33Z</dcterms:created>
  <dcterms:modified xsi:type="dcterms:W3CDTF">2016-04-05T12:05:22Z</dcterms:modified>
</cp:coreProperties>
</file>